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就业创业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<sst xmlns="http://schemas.openxmlformats.org/spreadsheetml/2006/main" count="92" uniqueCount="74">
  <si>
    <t>附件4-1：</t>
  </si>
  <si>
    <t>绩效运行监控表</t>
  </si>
  <si>
    <t>（2025年度）</t>
  </si>
  <si>
    <t>项目名称</t>
  </si>
  <si>
    <t>阿克陶县就业创业补助项目</t>
  </si>
  <si>
    <t>项目负责人</t>
  </si>
  <si>
    <t xml:space="preserve"> 艾尼江·沙德尔 13579569289</t>
  </si>
  <si>
    <t>主管部门</t>
  </si>
  <si>
    <t>阿克陶县人力资源和社会保障局</t>
  </si>
  <si>
    <t>实施单位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</si>
  <si>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</si>
  <si>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</si>
  <si>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</si>
  <si>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</si>
  <si>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</si>
  <si>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</si>
  <si>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</si>
  <si>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</si>
  <si>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</si>
  <si>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向符合条件的脱贫户和监测对象家庭发放一次性外出务工交通补助、公益性岗位补助和自主创业补助。其中一次性交通补助涉及7920人471.11万元；一次性创业补助涉及1583人（户）282.6万元；公益性岗位补助涉及4504人2404.15万元。
目标2：通过发放就业创业补助，变“输血式”为“造血式”帮扶，进一步激发群众就业热情，营造劳动光荣的氛围，切实帮助群众实现就业增收，增强群众的幸福感与获得感。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</si>
  <si>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</si>
  <si>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</si>
  <si>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</si>
  <si>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</si>
  <si>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</si>
  <si>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</si>
  <si>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</si>
  <si>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</si>
  <si>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</si>
  <si>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</si>
  <si>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</si>
  <si>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享受一次性交通补助人数</t>
  </si>
  <si>
    <t>&gt;=7920人</t>
  </si>
  <si>
    <t>3249人</t>
  </si>
  <si>
    <t>&gt;=9227人</t>
  </si>
  <si>
    <t>项目实施中</t>
  </si>
  <si>
    <t>享受一次性创业补助户数</t>
  </si>
  <si>
    <t>&gt;=1583户</t>
  </si>
  <si>
    <t>0</t>
  </si>
  <si>
    <t>&gt;=2299户</t>
  </si>
  <si>
    <t>享受公益性岗位补助人数</t>
  </si>
  <si>
    <t>&gt;=4504人</t>
  </si>
  <si>
    <t>&gt;=2924人</t>
  </si>
  <si>
    <t>质量指标</t>
  </si>
  <si>
    <t>补助发放准确率</t>
  </si>
  <si>
    <t>&gt;=98%</t>
  </si>
  <si>
    <t>无偏差</t>
  </si>
  <si>
    <t>时效指标</t>
  </si>
  <si>
    <t>补助开始发放时间</t>
  </si>
  <si>
    <t>2025年1月</t>
  </si>
  <si>
    <t>补助发放结束时间</t>
  </si>
  <si>
    <t>2025年12月</t>
  </si>
  <si>
    <t>未达监控节点</t>
  </si>
  <si>
    <t>补助资金在规定时间内支付到位率</t>
  </si>
  <si>
    <t>成本指标</t>
  </si>
  <si>
    <t>发放公益性岗位补贴金额</t>
  </si>
  <si>
    <t>&lt;=2404.15万元</t>
  </si>
  <si>
    <t>&lt;=1892.7151万元</t>
  </si>
  <si>
    <t>发放交通补助补贴金额</t>
  </si>
  <si>
    <t>&lt;=471.11万元</t>
  </si>
  <si>
    <t>&lt;=541.9634万元</t>
  </si>
  <si>
    <t>发放创业补助补贴金额</t>
  </si>
  <si>
    <t>&lt;=282.6万元</t>
  </si>
  <si>
    <t>&lt;=412.1万元</t>
  </si>
  <si>
    <t>效益指标</t>
  </si>
  <si>
    <t>社会效益指标</t>
  </si>
  <si>
    <t>增强受益农村脱贫户和监测对象家庭幸福感</t>
  </si>
  <si>
    <t>增强</t>
  </si>
  <si>
    <t>待调查</t>
  </si>
  <si>
    <t>满意度指标</t>
  </si>
  <si>
    <t>服务对象满意度指标</t>
  </si>
  <si>
    <t>享受补助对象满意度</t>
  </si>
  <si>
    <t>&gt;=95%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</si>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</sst>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49" fontId="5" fillId="2" borderId="11" xfId="49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49" applyNumberFormat="1" applyFill="1" applyBorder="1" applyAlignment="1">
      <alignment horizontal="center" vertical="center" wrapText="1"/>
    </xf>
    <xf numFmtId="49" fontId="5" fillId="2" borderId="13" xfId="49" applyNumberFormat="1" applyFont="1" applyFill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49" fontId="5" fillId="2" borderId="7" xfId="49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1" xfId="49" applyNumberForma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11" xfId="49" applyFont="1" applyFill="1" applyBorder="1" applyAlignment="1">
      <alignment horizontal="center" vertical="center" wrapText="1"/>
    </xf>
    <xf numFmtId="0" fontId="8" fillId="0" borderId="12" xfId="49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2" xfId="49" applyFont="1" applyFill="1" applyBorder="1" applyAlignment="1">
      <alignment horizontal="center" vertical="center" wrapText="1"/>
    </xf>
    <xf numFmtId="0" fontId="8" fillId="0" borderId="13" xfId="49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13" xfId="49" applyFont="1" applyFill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57" fontId="5" fillId="2" borderId="7" xfId="49" applyNumberFormat="1" applyFont="1" applyFill="1" applyBorder="1" applyAlignment="1">
      <alignment horizontal="center" vertical="center" wrapText="1"/>
    </xf>
    <xf numFmtId="9" fontId="8" fillId="0" borderId="7" xfId="49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10" fillId="0" borderId="7" xfId="49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57" fontId="5" fillId="0" borderId="13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0" fontId="8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10" fontId="8" fillId="0" borderId="1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zoomScale="70" zoomScaleNormal="70" workbookViewId="0">
      <selection activeCell="C8" sqref="C8:G8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7.2090909090909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1" width="9" style="1"/>
    <col min="12" max="12" width="12.6272727272727" style="1"/>
    <col min="13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3157.86</v>
      </c>
      <c r="I8" s="19">
        <f>F24+F25+F26</f>
        <v>525.62009</v>
      </c>
      <c r="J8" s="20">
        <f>I8/H8</f>
        <v>0.166448192763454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3157.86</v>
      </c>
      <c r="I9" s="19">
        <f>I8</f>
        <v>525.62009</v>
      </c>
      <c r="J9" s="20">
        <f>I9/H9</f>
        <v>0.166448192763454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30" customHeight="1" spans="1:10">
      <c r="A14" s="33"/>
      <c r="B14" s="38" t="s">
        <v>29</v>
      </c>
      <c r="C14" s="39" t="s">
        <v>30</v>
      </c>
      <c r="D14" s="39" t="s">
        <v>31</v>
      </c>
      <c r="E14" s="40" t="s">
        <v>32</v>
      </c>
      <c r="F14" s="40" t="s">
        <v>33</v>
      </c>
      <c r="G14" s="41" t="s">
        <v>34</v>
      </c>
      <c r="H14" s="42" t="s">
        <v>35</v>
      </c>
      <c r="I14" s="42"/>
      <c r="J14" s="39"/>
    </row>
    <row r="15" ht="30" customHeight="1" spans="1:10">
      <c r="A15" s="33"/>
      <c r="B15" s="38"/>
      <c r="C15" s="43"/>
      <c r="D15" s="44"/>
      <c r="E15" s="45"/>
      <c r="F15" s="45"/>
      <c r="G15" s="46"/>
      <c r="H15" s="42"/>
      <c r="I15" s="42"/>
      <c r="J15" s="44"/>
    </row>
    <row r="16" ht="30" customHeight="1" spans="1:10">
      <c r="A16" s="33"/>
      <c r="B16" s="38"/>
      <c r="C16" s="43"/>
      <c r="D16" s="44" t="s">
        <v>36</v>
      </c>
      <c r="E16" s="47" t="s">
        <v>37</v>
      </c>
      <c r="F16" s="47" t="s">
        <v>38</v>
      </c>
      <c r="G16" s="48" t="s">
        <v>39</v>
      </c>
      <c r="H16" s="49" t="s">
        <v>35</v>
      </c>
      <c r="I16" s="50"/>
      <c r="J16" s="44"/>
    </row>
    <row r="17" ht="30" customHeight="1" spans="1:10">
      <c r="A17" s="33"/>
      <c r="B17" s="38"/>
      <c r="C17" s="44"/>
      <c r="D17" s="43" t="s">
        <v>40</v>
      </c>
      <c r="E17" s="40" t="s">
        <v>41</v>
      </c>
      <c r="F17" s="51">
        <f>346+276+172+132+120+77+12</f>
        <v>1135</v>
      </c>
      <c r="G17" s="41" t="s">
        <v>42</v>
      </c>
      <c r="H17" s="49" t="s">
        <v>35</v>
      </c>
      <c r="I17" s="50"/>
      <c r="J17" s="43"/>
    </row>
    <row r="18" ht="30" customHeight="1" spans="1:10">
      <c r="A18" s="33"/>
      <c r="B18" s="19"/>
      <c r="C18" s="38" t="s">
        <v>43</v>
      </c>
      <c r="D18" s="39" t="s">
        <v>44</v>
      </c>
      <c r="E18" s="52" t="s">
        <v>45</v>
      </c>
      <c r="F18" s="52" t="s">
        <v>45</v>
      </c>
      <c r="G18" s="52" t="s">
        <v>45</v>
      </c>
      <c r="H18" s="53" t="s">
        <v>46</v>
      </c>
      <c r="I18" s="54"/>
      <c r="J18" s="55"/>
    </row>
    <row r="19" ht="30" customHeight="1" spans="1:10">
      <c r="A19" s="33"/>
      <c r="B19" s="19"/>
      <c r="C19" s="19"/>
      <c r="D19" s="43"/>
      <c r="E19" s="56"/>
      <c r="F19" s="56"/>
      <c r="G19" s="56"/>
      <c r="H19" s="57"/>
      <c r="I19" s="58"/>
      <c r="J19" s="59"/>
    </row>
    <row r="20" ht="30" customHeight="1" spans="1:10">
      <c r="A20" s="33"/>
      <c r="B20" s="19"/>
      <c r="C20" s="19"/>
      <c r="D20" s="44"/>
      <c r="E20" s="60"/>
      <c r="F20" s="60"/>
      <c r="G20" s="60"/>
      <c r="H20" s="61"/>
      <c r="I20" s="62"/>
      <c r="J20" s="63"/>
    </row>
    <row r="21" ht="30" customHeight="1" spans="1:10">
      <c r="A21" s="33"/>
      <c r="B21" s="19"/>
      <c r="C21" s="38" t="s">
        <v>47</v>
      </c>
      <c r="D21" s="38" t="s">
        <v>48</v>
      </c>
      <c r="E21" s="64" t="s">
        <v>49</v>
      </c>
      <c r="F21" s="64">
        <v>45778</v>
      </c>
      <c r="G21" s="65">
        <v>45778</v>
      </c>
      <c r="H21" s="53" t="s">
        <v>35</v>
      </c>
      <c r="I21" s="54"/>
      <c r="J21" s="39"/>
    </row>
    <row r="22" ht="30" customHeight="1" spans="1:10">
      <c r="A22" s="33"/>
      <c r="B22" s="19"/>
      <c r="C22" s="19"/>
      <c r="D22" s="38" t="s">
        <v>50</v>
      </c>
      <c r="E22" s="64" t="s">
        <v>51</v>
      </c>
      <c r="F22" s="66" t="s">
        <v>52</v>
      </c>
      <c r="G22" s="64" t="s">
        <v>51</v>
      </c>
      <c r="H22" s="53" t="s">
        <v>35</v>
      </c>
      <c r="I22" s="54"/>
      <c r="J22" s="43"/>
    </row>
    <row r="23" ht="30" customHeight="1" spans="1:10">
      <c r="A23" s="33"/>
      <c r="B23" s="19"/>
      <c r="C23" s="19"/>
      <c r="D23" s="42" t="s">
        <v>53</v>
      </c>
      <c r="E23" s="47" t="s">
        <v>45</v>
      </c>
      <c r="F23" s="66" t="str">
        <f>E23</f>
        <v>&gt;=98%</v>
      </c>
      <c r="G23" s="67" t="s">
        <v>45</v>
      </c>
      <c r="H23" s="53" t="s">
        <v>46</v>
      </c>
      <c r="I23" s="54"/>
      <c r="J23" s="44"/>
    </row>
    <row r="24" ht="30" customHeight="1" spans="1:10">
      <c r="A24" s="33"/>
      <c r="B24" s="19"/>
      <c r="C24" s="38" t="s">
        <v>54</v>
      </c>
      <c r="D24" s="68" t="s">
        <v>55</v>
      </c>
      <c r="E24" s="69" t="s">
        <v>56</v>
      </c>
      <c r="F24" s="19">
        <f>2828483.9/10000</f>
        <v>282.84839</v>
      </c>
      <c r="G24" s="70" t="s">
        <v>57</v>
      </c>
      <c r="H24" s="49" t="s">
        <v>35</v>
      </c>
      <c r="I24" s="50"/>
      <c r="J24" s="39"/>
    </row>
    <row r="25" ht="30" customHeight="1" spans="1:10">
      <c r="A25" s="33"/>
      <c r="B25" s="19"/>
      <c r="C25" s="19"/>
      <c r="D25" s="68" t="s">
        <v>58</v>
      </c>
      <c r="E25" s="69" t="s">
        <v>59</v>
      </c>
      <c r="F25" s="19">
        <f>2427717/10000</f>
        <v>242.7717</v>
      </c>
      <c r="G25" s="70" t="s">
        <v>60</v>
      </c>
      <c r="H25" s="49" t="s">
        <v>35</v>
      </c>
      <c r="I25" s="50"/>
      <c r="J25" s="43"/>
    </row>
    <row r="26" ht="30" customHeight="1" spans="1:10">
      <c r="A26" s="33"/>
      <c r="B26" s="19"/>
      <c r="C26" s="19"/>
      <c r="D26" s="68" t="s">
        <v>61</v>
      </c>
      <c r="E26" s="69" t="s">
        <v>62</v>
      </c>
      <c r="F26" s="19">
        <v>0</v>
      </c>
      <c r="G26" s="70" t="s">
        <v>63</v>
      </c>
      <c r="H26" s="49" t="s">
        <v>35</v>
      </c>
      <c r="I26" s="50"/>
      <c r="J26" s="43"/>
    </row>
    <row r="27" ht="30" customHeight="1" spans="1:10">
      <c r="A27" s="33"/>
      <c r="B27" s="19" t="s">
        <v>64</v>
      </c>
      <c r="C27" s="43" t="s">
        <v>65</v>
      </c>
      <c r="D27" s="39" t="s">
        <v>66</v>
      </c>
      <c r="E27" s="71" t="s">
        <v>67</v>
      </c>
      <c r="F27" s="72" t="s">
        <v>52</v>
      </c>
      <c r="G27" s="72" t="s">
        <v>67</v>
      </c>
      <c r="H27" s="73" t="s">
        <v>68</v>
      </c>
      <c r="I27" s="44"/>
      <c r="J27" s="43"/>
    </row>
    <row r="28" ht="30" customHeight="1" spans="1:10">
      <c r="A28" s="33"/>
      <c r="B28" s="19"/>
      <c r="C28" s="44"/>
      <c r="D28" s="44"/>
      <c r="E28" s="74"/>
      <c r="F28" s="74"/>
      <c r="G28" s="74"/>
      <c r="H28" s="38"/>
      <c r="I28" s="38"/>
      <c r="J28" s="43"/>
    </row>
    <row r="29" ht="30" customHeight="1" spans="1:10">
      <c r="A29" s="33"/>
      <c r="B29" s="38" t="s">
        <v>69</v>
      </c>
      <c r="C29" s="38" t="s">
        <v>70</v>
      </c>
      <c r="D29" s="39" t="s">
        <v>71</v>
      </c>
      <c r="E29" s="71" t="s">
        <v>72</v>
      </c>
      <c r="F29" s="75" t="s">
        <v>52</v>
      </c>
      <c r="G29" s="71" t="s">
        <v>72</v>
      </c>
      <c r="H29" s="76" t="s">
        <v>73</v>
      </c>
      <c r="I29" s="77"/>
      <c r="J29" s="78"/>
    </row>
    <row r="30" ht="30" customHeight="1" spans="1:10">
      <c r="A30" s="33"/>
      <c r="B30" s="38"/>
      <c r="C30" s="38"/>
      <c r="D30" s="44"/>
      <c r="E30" s="74"/>
      <c r="F30" s="79"/>
      <c r="G30" s="74"/>
      <c r="H30" s="80"/>
      <c r="I30" s="81"/>
      <c r="J30" s="82"/>
    </row>
    <row r="31" ht="14.25" customHeight="1" spans="1:10">
      <c r="A31" s="2"/>
      <c r="B31" s="2"/>
      <c r="C31" s="2"/>
      <c r="E31" s="2"/>
    </row>
    <row r="32" ht="14.25" customHeight="1"/>
  </sheetData>
  <mergeCells count="6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21:I21"/>
    <mergeCell ref="H22:I22"/>
    <mergeCell ref="H23:I23"/>
    <mergeCell ref="H24:I24"/>
    <mergeCell ref="H25:I25"/>
    <mergeCell ref="H26:I26"/>
    <mergeCell ref="A31:E31"/>
    <mergeCell ref="A11:A12"/>
    <mergeCell ref="A13:A30"/>
    <mergeCell ref="B14:B26"/>
    <mergeCell ref="B27:B28"/>
    <mergeCell ref="B29:B30"/>
    <mergeCell ref="C14:C17"/>
    <mergeCell ref="C18:C20"/>
    <mergeCell ref="C21:C23"/>
    <mergeCell ref="C24:C26"/>
    <mergeCell ref="C27:C28"/>
    <mergeCell ref="C29:C30"/>
    <mergeCell ref="D14:D15"/>
    <mergeCell ref="D18:D20"/>
    <mergeCell ref="D27:D28"/>
    <mergeCell ref="D29:D30"/>
    <mergeCell ref="E14:E15"/>
    <mergeCell ref="E18:E20"/>
    <mergeCell ref="E27:E28"/>
    <mergeCell ref="E29:E30"/>
    <mergeCell ref="F14:F15"/>
    <mergeCell ref="F18:F20"/>
    <mergeCell ref="F27:F28"/>
    <mergeCell ref="F29:F30"/>
    <mergeCell ref="G14:G15"/>
    <mergeCell ref="G18:G20"/>
    <mergeCell ref="G27:G28"/>
    <mergeCell ref="G29:G30"/>
    <mergeCell ref="J14:J15"/>
    <mergeCell ref="J18:J20"/>
    <mergeCell ref="J21:J23"/>
    <mergeCell ref="J24:J26"/>
    <mergeCell ref="J27:J28"/>
    <mergeCell ref="J29:J30"/>
    <mergeCell ref="A7:B10"/>
    <mergeCell ref="B11:J12"/>
    <mergeCell ref="H14:I15"/>
    <mergeCell ref="H18:I20"/>
    <mergeCell ref="H27:I28"/>
    <mergeCell ref="H29:I30"/>
  </mergeCell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6月就业创业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2025-12-04T11:28:53Z</dcterms:created>
  <dcterms:modified xsi:type="dcterms:W3CDTF">2025-12-04T11:28:53Z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CDF6DF294BE2477693429326D3544172_11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